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0 CONSORCIO JOARES 2026\2. Homologación SGS 2026\3. RELACIONES COMUNITARIAS\61. Objetivos de responsabilidad social\"/>
    </mc:Choice>
  </mc:AlternateContent>
  <xr:revisionPtr revIDLastSave="0" documentId="13_ncr:1_{CC4BC17E-262C-4E8A-ADF2-7114D44754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 SEMESTRE" sheetId="5" r:id="rId1"/>
    <sheet name="Hoja1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5" l="1"/>
  <c r="M10" i="5"/>
  <c r="J10" i="5"/>
  <c r="T10" i="5"/>
  <c r="U10" i="5"/>
  <c r="T19" i="5"/>
  <c r="T16" i="5"/>
  <c r="T13" i="5"/>
  <c r="P19" i="5"/>
  <c r="P16" i="5"/>
  <c r="P13" i="5"/>
  <c r="P10" i="5"/>
  <c r="U13" i="5"/>
  <c r="U19" i="5"/>
  <c r="U16" i="5"/>
  <c r="R19" i="5" l="1"/>
  <c r="S19" i="5"/>
  <c r="R10" i="5"/>
  <c r="S10" i="5"/>
  <c r="R13" i="5"/>
  <c r="S13" i="5"/>
  <c r="R16" i="5"/>
  <c r="S16" i="5"/>
  <c r="P9" i="5"/>
  <c r="Q10" i="5"/>
  <c r="O19" i="5"/>
  <c r="Q19" i="5"/>
  <c r="O16" i="5"/>
  <c r="Q16" i="5"/>
  <c r="V16" i="5"/>
  <c r="M13" i="5"/>
  <c r="N13" i="5"/>
  <c r="O13" i="5"/>
  <c r="Q13" i="5"/>
  <c r="V13" i="5"/>
  <c r="O10" i="5"/>
  <c r="V19" i="5" l="1"/>
  <c r="N19" i="5"/>
  <c r="M19" i="5"/>
  <c r="L19" i="5"/>
  <c r="K19" i="5"/>
  <c r="J19" i="5"/>
  <c r="N16" i="5"/>
  <c r="M16" i="5"/>
  <c r="L16" i="5"/>
  <c r="K16" i="5"/>
  <c r="J16" i="5"/>
  <c r="L13" i="5"/>
  <c r="K13" i="5"/>
  <c r="W11" i="5" s="1"/>
  <c r="J13" i="5"/>
  <c r="V10" i="5"/>
  <c r="N10" i="5"/>
  <c r="K10" i="5"/>
  <c r="W8" i="5" l="1"/>
  <c r="W17" i="5"/>
  <c r="Q16" i="1"/>
  <c r="M18" i="1" l="1"/>
  <c r="P18" i="1"/>
  <c r="Q9" i="1"/>
  <c r="Q13" i="1"/>
  <c r="Q10" i="1"/>
  <c r="Q11" i="1"/>
  <c r="Q14" i="1"/>
  <c r="Q17" i="1"/>
  <c r="Q19" i="1"/>
  <c r="Q12" i="1"/>
  <c r="Q15" i="1"/>
  <c r="Q8" i="1"/>
  <c r="Q18" i="1" l="1"/>
</calcChain>
</file>

<file path=xl/sharedStrings.xml><?xml version="1.0" encoding="utf-8"?>
<sst xmlns="http://schemas.openxmlformats.org/spreadsheetml/2006/main" count="153" uniqueCount="101">
  <si>
    <t>Versión: 01</t>
  </si>
  <si>
    <t>SEGUIMIENTO DEL PROGRAMA DE SEGURIDAD, SALUD Y MEDIO AMBIENTE</t>
  </si>
  <si>
    <t>Fecha de Aprobación:02/10/2014</t>
  </si>
  <si>
    <t>Página: 1 de 1</t>
  </si>
  <si>
    <t>Proceso/
Actividad</t>
  </si>
  <si>
    <t>Indicadores</t>
  </si>
  <si>
    <t>Frecuencia</t>
  </si>
  <si>
    <t>Responsable</t>
  </si>
  <si>
    <t>Octubre</t>
  </si>
  <si>
    <t>Noviembre</t>
  </si>
  <si>
    <t>Diciembre</t>
  </si>
  <si>
    <t>Promedio</t>
  </si>
  <si>
    <t>Formula</t>
  </si>
  <si>
    <t>Meta Propuesta</t>
  </si>
  <si>
    <t>P</t>
  </si>
  <si>
    <t>E</t>
  </si>
  <si>
    <t>C</t>
  </si>
  <si>
    <t>Política</t>
  </si>
  <si>
    <r>
      <rPr>
        <u/>
        <sz val="8"/>
        <rFont val="Arial"/>
        <family val="2"/>
      </rPr>
      <t xml:space="preserve">Nº de Personal que Recibió la Difusión X 100
</t>
    </r>
    <r>
      <rPr>
        <sz val="8"/>
        <rFont val="Arial"/>
        <family val="2"/>
      </rPr>
      <t>Nº Total de Personal del Area</t>
    </r>
  </si>
  <si>
    <t>Anual</t>
  </si>
  <si>
    <t>Gerente General/Encargado de SSOMA</t>
  </si>
  <si>
    <t>Identificación de Peligros, Evaluación de Riesgos y Control</t>
  </si>
  <si>
    <r>
      <rPr>
        <u/>
        <sz val="8"/>
        <rFont val="Arial"/>
        <family val="2"/>
      </rPr>
      <t xml:space="preserve">Nº Matrices IPERC Revisadas y Aprobadas X 100
</t>
    </r>
    <r>
      <rPr>
        <sz val="8"/>
        <rFont val="Arial"/>
        <family val="2"/>
      </rPr>
      <t>N° Total de Matrices IPECR</t>
    </r>
  </si>
  <si>
    <t>Encargado de SSOMA</t>
  </si>
  <si>
    <t>Programa de Salud</t>
  </si>
  <si>
    <r>
      <rPr>
        <u/>
        <sz val="8"/>
        <color theme="1"/>
        <rFont val="Arial"/>
        <family val="2"/>
      </rPr>
      <t>N° de Exámenes Médicos X 100</t>
    </r>
    <r>
      <rPr>
        <sz val="8"/>
        <color theme="1"/>
        <rFont val="Arial"/>
        <family val="2"/>
      </rPr>
      <t xml:space="preserve">
N° Total de Trabajadores</t>
    </r>
  </si>
  <si>
    <t>Investigación de Incidentes</t>
  </si>
  <si>
    <r>
      <rPr>
        <u/>
        <sz val="8"/>
        <color theme="1"/>
        <rFont val="Arial"/>
        <family val="2"/>
      </rPr>
      <t>Nº de Incidentes Reportados e Investigados X 100</t>
    </r>
    <r>
      <rPr>
        <sz val="8"/>
        <color theme="1"/>
        <rFont val="Arial"/>
        <family val="2"/>
      </rPr>
      <t xml:space="preserve">
               Nº Total de Incidentes Ocurridos</t>
    </r>
  </si>
  <si>
    <t>Mensual</t>
  </si>
  <si>
    <t>Control Operacional</t>
  </si>
  <si>
    <r>
      <rPr>
        <u/>
        <sz val="8"/>
        <color theme="1"/>
        <rFont val="Arial"/>
        <family val="2"/>
      </rPr>
      <t>Nº Inspecciones Realizadas X 100</t>
    </r>
    <r>
      <rPr>
        <sz val="8"/>
        <color theme="1"/>
        <rFont val="Arial"/>
        <family val="2"/>
      </rPr>
      <t xml:space="preserve">
Nº Inspecciones Programadas</t>
    </r>
  </si>
  <si>
    <t>Programa anual de Seguridad</t>
  </si>
  <si>
    <r>
      <rPr>
        <u/>
        <sz val="8"/>
        <rFont val="Arial"/>
        <family val="2"/>
      </rPr>
      <t xml:space="preserve">Nº de Actividades Ejecutadas X 100
</t>
    </r>
    <r>
      <rPr>
        <sz val="8"/>
        <rFont val="Arial"/>
        <family val="2"/>
      </rPr>
      <t>Nº de Actividades Programadas</t>
    </r>
  </si>
  <si>
    <t>Preparación y Respuesta Ante Emergencias</t>
  </si>
  <si>
    <r>
      <rPr>
        <u/>
        <sz val="8"/>
        <color theme="1"/>
        <rFont val="Arial"/>
        <family val="2"/>
      </rPr>
      <t>N° de Simulacros Ejecutados</t>
    </r>
    <r>
      <rPr>
        <sz val="8"/>
        <color theme="1"/>
        <rFont val="Arial"/>
        <family val="2"/>
      </rPr>
      <t xml:space="preserve"> X 100
N° de Simulacros Programados</t>
    </r>
  </si>
  <si>
    <t>Capacitación</t>
  </si>
  <si>
    <r>
      <rPr>
        <u/>
        <sz val="8"/>
        <color theme="1"/>
        <rFont val="Arial"/>
        <family val="2"/>
      </rPr>
      <t>N° de Trabajadores Capacitados X 100</t>
    </r>
    <r>
      <rPr>
        <sz val="8"/>
        <color theme="1"/>
        <rFont val="Arial"/>
        <family val="2"/>
      </rPr>
      <t xml:space="preserve">
N° Total de Trabajadores </t>
    </r>
  </si>
  <si>
    <r>
      <rPr>
        <u/>
        <sz val="8"/>
        <color theme="1"/>
        <rFont val="Arial"/>
        <family val="2"/>
      </rPr>
      <t>N° de Capacitaciones ejecutadas X 100</t>
    </r>
    <r>
      <rPr>
        <sz val="8"/>
        <color theme="1"/>
        <rFont val="Arial"/>
        <family val="2"/>
      </rPr>
      <t xml:space="preserve">
N° de Capacitaciones programadas</t>
    </r>
  </si>
  <si>
    <t>Gestion de Residuos</t>
  </si>
  <si>
    <r>
      <rPr>
        <u/>
        <sz val="8"/>
        <color theme="1"/>
        <rFont val="Arial"/>
        <family val="2"/>
      </rPr>
      <t>Cantidad de Residuos Gestionados X 100</t>
    </r>
    <r>
      <rPr>
        <sz val="8"/>
        <color theme="1"/>
        <rFont val="Arial"/>
        <family val="2"/>
      </rPr>
      <t xml:space="preserve">
Cantidad de Residuos Generados</t>
    </r>
  </si>
  <si>
    <t>Politica</t>
  </si>
  <si>
    <t>Objetivos</t>
  </si>
  <si>
    <t>Establecer y revisar periódicamente objetivos y metas de calidad, seguridad y salud en el trabajo y Medio Ambiente, en coherencia con esta política.</t>
  </si>
  <si>
    <t>Revisión de todo el sistema para tener un claro panorama sobre la realidad de la empresa estableciendo así las acciones correctivas y preventivas para una mejora continua.</t>
  </si>
  <si>
    <t xml:space="preserve">Prevenir la contaminación, mediante el establecimiento e implementación de programas de gestión ambiental, monitoreando y evaluando la generación de nuevos aspectos, y poniendo especial atención a la aparición de nuevas tecnologías y evaluando la viabilidad (tanto técnica como económica) de su adaptación. </t>
  </si>
  <si>
    <t>Prevenir todo tipo de incidentes que puede afectar al personal o al Medio Ambiente.</t>
  </si>
  <si>
    <t>Cumplir con las actividades propuestas en el programa de Seguridad, Salud y Medio Ambiente, realizando seguimiento mensual del desempeño del SGI.</t>
  </si>
  <si>
    <t>Propiciar la participación de los trabajadores y sus representantes en las actividades relacionadas con el sistema de seguridad y salud en el trabajo.</t>
  </si>
  <si>
    <t>Realizacion del Seguimiento constante a las reuniones del programada de seguridad</t>
  </si>
  <si>
    <t>Comité de Seguridad</t>
  </si>
  <si>
    <t>Capacitar, al trabajador creando así una cultura de Calidad, Seguridad,  Salud en el Trabajo y Medio Ambiente, manteniendo un equipo con alto nivel Profesional.</t>
  </si>
  <si>
    <t>Cumplimiento del Programa de capacitación según actividad para obtener personal entrenado,  consiente en temas de Calidad, seguridad, salud ocupacional y Medio ambiente.</t>
  </si>
  <si>
    <r>
      <rPr>
        <u/>
        <sz val="8"/>
        <color theme="1"/>
        <rFont val="Arial"/>
        <family val="2"/>
      </rPr>
      <t>N° de Inpecciones de Medio Ambiente ejecutadas X 100</t>
    </r>
    <r>
      <rPr>
        <sz val="8"/>
        <color theme="1"/>
        <rFont val="Arial"/>
        <family val="2"/>
      </rPr>
      <t xml:space="preserve">
N° de Inpecciones Programadas</t>
    </r>
  </si>
  <si>
    <r>
      <rPr>
        <u/>
        <sz val="8"/>
        <color theme="1"/>
        <rFont val="Arial"/>
        <family val="2"/>
      </rPr>
      <t>N° de Reuniones de Seguridad Realizadas X 100</t>
    </r>
    <r>
      <rPr>
        <sz val="8"/>
        <color theme="1"/>
        <rFont val="Arial"/>
        <family val="2"/>
      </rPr>
      <t xml:space="preserve">
N° de Reunioes de Seguridad Programadas</t>
    </r>
  </si>
  <si>
    <t>Seguimiento</t>
  </si>
  <si>
    <t>Programado</t>
  </si>
  <si>
    <t>Ejecutado</t>
  </si>
  <si>
    <t>Cumplimiento</t>
  </si>
  <si>
    <r>
      <rPr>
        <u/>
        <sz val="8"/>
        <rFont val="Arial"/>
        <family val="2"/>
      </rPr>
      <t>Nº de Personal que Recibió la Difusión X 100</t>
    </r>
    <r>
      <rPr>
        <sz val="8"/>
        <rFont val="Arial"/>
        <family val="2"/>
      </rPr>
      <t xml:space="preserve">
Nº Total de Personal del Area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</si>
  <si>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</si>
  <si>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</si>
  <si>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</si>
  <si>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</si>
  <si>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</si>
  <si>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</si>
  <si>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</si>
  <si>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</si>
  <si>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Optimo</t>
  </si>
  <si>
    <t>Aceptable</t>
  </si>
  <si>
    <t xml:space="preserve">Implementar Acciones </t>
  </si>
  <si>
    <t xml:space="preserve">Aprobado por: </t>
  </si>
  <si>
    <t xml:space="preserve">Elaborado por: </t>
  </si>
  <si>
    <t>MENOS DE 75%</t>
  </si>
  <si>
    <t>Reunion Extraordinaria del CSST</t>
  </si>
  <si>
    <t>MAYOR DE 95%</t>
  </si>
  <si>
    <t>MAYOR DE 85%</t>
  </si>
  <si>
    <t>MAYOR DE 75%</t>
  </si>
  <si>
    <t>Septiembre</t>
  </si>
  <si>
    <t>CODIGO</t>
  </si>
  <si>
    <t>VERSION</t>
  </si>
  <si>
    <t>FECHA</t>
  </si>
  <si>
    <t>PAGINA</t>
  </si>
  <si>
    <t>1 DE 1</t>
  </si>
  <si>
    <r>
      <rPr>
        <u/>
        <sz val="8"/>
        <color theme="1"/>
        <rFont val="Arial"/>
        <family val="2"/>
      </rPr>
      <t>Nº Matrices  Revisadas y Aprobadas X 100</t>
    </r>
    <r>
      <rPr>
        <sz val="8"/>
        <color theme="1"/>
        <rFont val="Arial"/>
        <family val="2"/>
      </rPr>
      <t xml:space="preserve">
N° Total de Matrices </t>
    </r>
  </si>
  <si>
    <t>Oct.</t>
  </si>
  <si>
    <t>Item</t>
  </si>
  <si>
    <t>Capacitacion</t>
  </si>
  <si>
    <t>Identificación de riesgos sociales y control</t>
  </si>
  <si>
    <t>Investigación de Incidentes sociales</t>
  </si>
  <si>
    <t>Dic.</t>
  </si>
  <si>
    <t>objetivo</t>
  </si>
  <si>
    <t xml:space="preserve"> Impulsar una comunicación transparente, clara y responsable; con todos los grupos de interés (clientes, trabajadores, proveedores y comunidades).  Impulsar una cultura de compromiso social y valores compartidos entre los trabajadores. </t>
  </si>
  <si>
    <t>Evidenciar el compromiso
de la alta dirección con sus 
todos  los colaboradores .</t>
  </si>
  <si>
    <t>identificar los aspectos sociales y las medidas de control antes los impactos sociales</t>
  </si>
  <si>
    <t xml:space="preserve">Prevenir de incidentes sociales. </t>
  </si>
  <si>
    <t>CJ-RS-IND-01</t>
  </si>
  <si>
    <t>Nov</t>
  </si>
  <si>
    <t>Dec</t>
  </si>
  <si>
    <t>Política responsabilidad Social</t>
  </si>
  <si>
    <t>SEGUIMIENTO 2026</t>
  </si>
  <si>
    <t>OBJETIVOS E INDICADORES DE RESPONABILIDAD SOCIAL 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</si>
</sst>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/>
    </xf>
    <xf numFmtId="0" fontId="2" fillId="5" borderId="1" xfId="0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9" fontId="4" fillId="5" borderId="7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9" fillId="5" borderId="7" xfId="0" applyNumberFormat="1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9" fontId="17" fillId="5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left" vertical="center"/>
    </xf>
    <xf numFmtId="9" fontId="17" fillId="6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left" vertical="center"/>
    </xf>
    <xf numFmtId="9" fontId="17" fillId="7" borderId="1" xfId="0" applyNumberFormat="1" applyFont="1" applyFill="1" applyBorder="1" applyAlignment="1">
      <alignment horizontal="center" vertical="center"/>
    </xf>
    <xf numFmtId="9" fontId="12" fillId="7" borderId="1" xfId="0" applyNumberFormat="1" applyFont="1" applyFill="1" applyBorder="1" applyAlignment="1">
      <alignment horizontal="left" vertical="center"/>
    </xf>
    <xf numFmtId="9" fontId="17" fillId="8" borderId="1" xfId="0" applyNumberFormat="1" applyFont="1" applyFill="1" applyBorder="1" applyAlignment="1">
      <alignment horizontal="center" vertical="center"/>
    </xf>
    <xf numFmtId="9" fontId="12" fillId="8" borderId="1" xfId="0" applyNumberFormat="1" applyFont="1" applyFill="1" applyBorder="1" applyAlignment="1">
      <alignment horizontal="left" vertical="center"/>
    </xf>
    <xf numFmtId="9" fontId="14" fillId="4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9" fontId="14" fillId="2" borderId="1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9" fontId="14" fillId="4" borderId="3" xfId="0" applyNumberFormat="1" applyFont="1" applyFill="1" applyBorder="1" applyAlignment="1">
      <alignment horizontal="center" vertical="center"/>
    </xf>
    <xf numFmtId="9" fontId="14" fillId="4" borderId="8" xfId="0" applyNumberFormat="1" applyFont="1" applyFill="1" applyBorder="1" applyAlignment="1">
      <alignment horizontal="center" vertical="center"/>
    </xf>
    <xf numFmtId="9" fontId="14" fillId="4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vertical="center" wrapText="1"/>
    </xf>
    <xf numFmtId="9" fontId="4" fillId="2" borderId="8" xfId="0" applyNumberFormat="1" applyFont="1" applyFill="1" applyBorder="1" applyAlignment="1">
      <alignment vertical="center" wrapText="1"/>
    </xf>
    <xf numFmtId="9" fontId="4" fillId="2" borderId="4" xfId="0" applyNumberFormat="1" applyFont="1" applyFill="1" applyBorder="1" applyAlignment="1">
      <alignment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9" fontId="14" fillId="2" borderId="3" xfId="0" applyNumberFormat="1" applyFont="1" applyFill="1" applyBorder="1" applyAlignment="1">
      <alignment horizontal="center" vertical="center"/>
    </xf>
    <xf numFmtId="9" fontId="14" fillId="2" borderId="8" xfId="0" applyNumberFormat="1" applyFont="1" applyFill="1" applyBorder="1" applyAlignment="1">
      <alignment horizontal="center" vertical="center"/>
    </xf>
    <xf numFmtId="9" fontId="1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/>
    </xf>
    <xf numFmtId="9" fontId="9" fillId="2" borderId="8" xfId="0" applyNumberFormat="1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>
      <alignment horizontal="center" vertical="center"/>
    </xf>
    <xf numFmtId="9" fontId="9" fillId="2" borderId="3" xfId="0" applyNumberFormat="1" applyFont="1" applyFill="1" applyBorder="1" applyAlignment="1">
      <alignment vertical="center"/>
    </xf>
    <xf numFmtId="9" fontId="9" fillId="2" borderId="8" xfId="0" applyNumberFormat="1" applyFont="1" applyFill="1" applyBorder="1" applyAlignment="1">
      <alignment vertical="center"/>
    </xf>
    <xf numFmtId="9" fontId="9" fillId="2" borderId="4" xfId="0" applyNumberFormat="1" applyFont="1" applyFill="1" applyBorder="1" applyAlignment="1">
      <alignment vertical="center"/>
    </xf>
    <xf numFmtId="9" fontId="9" fillId="2" borderId="3" xfId="0" applyNumberFormat="1" applyFont="1" applyFill="1" applyBorder="1" applyAlignment="1">
      <alignment horizontal="center" vertical="center" wrapText="1"/>
    </xf>
    <xf numFmtId="9" fontId="9" fillId="2" borderId="8" xfId="0" applyNumberFormat="1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Border="1" applyAlignment="1">
      <alignment vertical="center"/>
    </xf>
    <xf numFmtId="9" fontId="4" fillId="0" borderId="8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1" fillId="2" borderId="3" xfId="0" applyNumberFormat="1" applyFont="1" applyFill="1" applyBorder="1" applyAlignment="1">
      <alignment horizontal="center" vertical="center" wrapText="1"/>
    </xf>
    <xf numFmtId="9" fontId="1" fillId="2" borderId="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9" borderId="12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00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7171"/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85725</xdr:rowOff>
    </xdr:from>
    <xdr:to>
      <xdr:col>1</xdr:col>
      <xdr:colOff>974725</xdr:colOff>
      <xdr:row>3</xdr:row>
      <xdr:rowOff>95250</xdr:rowOff>
    </xdr:to>
    <xdr:pic>
      <xdr:nvPicPr>
        <xdr:cNvPr id="2" name="2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85725"/>
          <a:ext cx="3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588355</xdr:colOff>
      <xdr:row>0</xdr:row>
      <xdr:rowOff>91235</xdr:rowOff>
    </xdr:from>
    <xdr:to>
      <xdr:col>2</xdr:col>
      <xdr:colOff>925669</xdr:colOff>
      <xdr:row>3</xdr:row>
      <xdr:rowOff>152307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53038" y="91235"/>
          <a:ext cx="1665448" cy="624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38100</xdr:rowOff>
    </xdr:from>
    <xdr:to>
      <xdr:col>1</xdr:col>
      <xdr:colOff>320675</xdr:colOff>
      <xdr:row>3</xdr:row>
      <xdr:rowOff>114300</xdr:rowOff>
    </xdr:to>
    <xdr:pic>
      <xdr:nvPicPr>
        <xdr:cNvPr id="2" name="2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8100"/>
          <a:ext cx="1501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3"/>
  <sheetViews>
    <sheetView tabSelected="1" zoomScale="70" zoomScaleNormal="70" zoomScaleSheetLayoutView="85" workbookViewId="0">
      <pane xSplit="5" ySplit="7" topLeftCell="H8" activePane="bottomRight" state="frozen"/>
      <selection pane="topRight" activeCell="E1" sqref="E1"/>
      <selection pane="bottomLeft" activeCell="A8" sqref="A8"/>
      <selection pane="bottomRight" activeCell="M28" sqref="M28"/>
    </sheetView>
  </sheetViews>
  <sheetFormatPr baseColWidth="10" defaultRowHeight="15" x14ac:dyDescent="0.25"/>
  <cols>
    <col min="1" max="1" width="4.5703125" customWidth="1"/>
    <col min="2" max="2" width="20" customWidth="1"/>
    <col min="3" max="3" width="26.28515625" customWidth="1"/>
    <col min="4" max="4" width="23.7109375" style="7" customWidth="1"/>
    <col min="5" max="5" width="44.42578125" customWidth="1"/>
    <col min="7" max="7" width="9.5703125" customWidth="1"/>
    <col min="8" max="8" width="13" customWidth="1"/>
    <col min="9" max="9" width="13.28515625" customWidth="1"/>
    <col min="10" max="10" width="8.85546875" customWidth="1"/>
    <col min="11" max="11" width="9.5703125" customWidth="1"/>
    <col min="12" max="12" width="9" customWidth="1"/>
    <col min="13" max="13" width="8.5703125" customWidth="1"/>
    <col min="14" max="14" width="8.42578125" customWidth="1"/>
    <col min="15" max="15" width="8.140625" customWidth="1"/>
    <col min="16" max="21" width="8.42578125" customWidth="1"/>
    <col min="22" max="22" width="0.140625" customWidth="1"/>
    <col min="23" max="23" width="11.42578125" customWidth="1"/>
  </cols>
  <sheetData>
    <row r="1" spans="2:23" ht="15" customHeight="1" x14ac:dyDescent="0.25">
      <c r="B1" s="44"/>
      <c r="C1" s="45"/>
      <c r="D1" s="128" t="s">
        <v>100</v>
      </c>
      <c r="E1" s="129"/>
      <c r="F1" s="130"/>
      <c r="G1" s="137" t="s">
        <v>78</v>
      </c>
      <c r="H1" s="137"/>
      <c r="I1" s="34" t="s">
        <v>95</v>
      </c>
      <c r="J1" s="114" t="s">
        <v>99</v>
      </c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6"/>
    </row>
    <row r="2" spans="2:23" ht="15" customHeight="1" x14ac:dyDescent="0.25">
      <c r="B2" s="46"/>
      <c r="C2" s="47"/>
      <c r="D2" s="131"/>
      <c r="E2" s="132"/>
      <c r="F2" s="133"/>
      <c r="G2" s="137" t="s">
        <v>79</v>
      </c>
      <c r="H2" s="137"/>
      <c r="I2" s="34">
        <v>1</v>
      </c>
      <c r="J2" s="117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</row>
    <row r="3" spans="2:23" ht="15" customHeight="1" x14ac:dyDescent="0.25">
      <c r="B3" s="46"/>
      <c r="C3" s="47"/>
      <c r="D3" s="131"/>
      <c r="E3" s="132"/>
      <c r="F3" s="133"/>
      <c r="G3" s="137" t="s">
        <v>80</v>
      </c>
      <c r="H3" s="137"/>
      <c r="I3" s="35">
        <v>45658</v>
      </c>
      <c r="J3" s="117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9"/>
    </row>
    <row r="4" spans="2:23" ht="15.75" customHeight="1" x14ac:dyDescent="0.25">
      <c r="B4" s="48"/>
      <c r="C4" s="49"/>
      <c r="D4" s="134"/>
      <c r="E4" s="135"/>
      <c r="F4" s="136"/>
      <c r="G4" s="137" t="s">
        <v>81</v>
      </c>
      <c r="H4" s="137"/>
      <c r="I4" s="34" t="s">
        <v>82</v>
      </c>
      <c r="J4" s="120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</row>
    <row r="5" spans="2:23" ht="28.5" x14ac:dyDescent="0.25"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2:23" x14ac:dyDescent="0.25">
      <c r="B6" s="50" t="s">
        <v>85</v>
      </c>
      <c r="C6" s="50" t="s">
        <v>90</v>
      </c>
      <c r="D6" s="50" t="s">
        <v>4</v>
      </c>
      <c r="E6" s="123" t="s">
        <v>5</v>
      </c>
      <c r="F6" s="124"/>
      <c r="G6" s="125" t="s">
        <v>6</v>
      </c>
      <c r="H6" s="126" t="s">
        <v>7</v>
      </c>
      <c r="I6" s="71" t="s">
        <v>54</v>
      </c>
      <c r="J6" s="55" t="s">
        <v>59</v>
      </c>
      <c r="K6" s="55" t="s">
        <v>60</v>
      </c>
      <c r="L6" s="55" t="s">
        <v>61</v>
      </c>
      <c r="M6" s="55" t="s">
        <v>62</v>
      </c>
      <c r="N6" s="55" t="s">
        <v>63</v>
      </c>
      <c r="O6" s="71" t="s">
        <v>64</v>
      </c>
      <c r="P6" s="33"/>
      <c r="Q6" s="33"/>
      <c r="R6" s="50" t="s">
        <v>77</v>
      </c>
      <c r="S6" s="71" t="s">
        <v>84</v>
      </c>
      <c r="T6" s="71" t="s">
        <v>96</v>
      </c>
      <c r="U6" s="71" t="s">
        <v>97</v>
      </c>
      <c r="V6" s="71" t="s">
        <v>89</v>
      </c>
      <c r="W6" s="55" t="s">
        <v>11</v>
      </c>
    </row>
    <row r="7" spans="2:23" ht="25.5" x14ac:dyDescent="0.25">
      <c r="B7" s="72"/>
      <c r="C7" s="51"/>
      <c r="D7" s="72"/>
      <c r="E7" s="1" t="s">
        <v>12</v>
      </c>
      <c r="F7" s="2" t="s">
        <v>13</v>
      </c>
      <c r="G7" s="125"/>
      <c r="H7" s="127"/>
      <c r="I7" s="72"/>
      <c r="J7" s="55"/>
      <c r="K7" s="55"/>
      <c r="L7" s="55"/>
      <c r="M7" s="55"/>
      <c r="N7" s="55"/>
      <c r="O7" s="72"/>
      <c r="P7" s="1" t="s">
        <v>65</v>
      </c>
      <c r="Q7" s="1" t="s">
        <v>66</v>
      </c>
      <c r="R7" s="51"/>
      <c r="S7" s="72"/>
      <c r="T7" s="72"/>
      <c r="U7" s="72"/>
      <c r="V7" s="72"/>
      <c r="W7" s="55"/>
    </row>
    <row r="8" spans="2:23" ht="24.95" customHeight="1" x14ac:dyDescent="0.25">
      <c r="B8" s="62">
        <v>1</v>
      </c>
      <c r="C8" s="99" t="s">
        <v>92</v>
      </c>
      <c r="D8" s="63" t="s">
        <v>98</v>
      </c>
      <c r="E8" s="66" t="s">
        <v>58</v>
      </c>
      <c r="F8" s="85">
        <v>1</v>
      </c>
      <c r="G8" s="56" t="s">
        <v>19</v>
      </c>
      <c r="H8" s="59" t="s">
        <v>20</v>
      </c>
      <c r="I8" s="4" t="s">
        <v>55</v>
      </c>
      <c r="J8" s="23">
        <v>42</v>
      </c>
      <c r="K8" s="23"/>
      <c r="L8" s="23"/>
      <c r="M8" s="23"/>
      <c r="N8" s="23"/>
      <c r="O8" s="43"/>
      <c r="P8" s="23"/>
      <c r="Q8" s="23"/>
      <c r="R8" s="23"/>
      <c r="S8" s="23"/>
      <c r="T8" s="23"/>
      <c r="U8" s="23"/>
      <c r="V8" s="22"/>
      <c r="W8" s="52">
        <f>IF(AND(J9=0,K9=0,L9=0,M9=0,N9=0,V9=0),"  ",AVERAGE(J10:V10))</f>
        <v>1</v>
      </c>
    </row>
    <row r="9" spans="2:23" ht="24.95" customHeight="1" x14ac:dyDescent="0.25">
      <c r="B9" s="62"/>
      <c r="C9" s="100"/>
      <c r="D9" s="64"/>
      <c r="E9" s="67"/>
      <c r="F9" s="86"/>
      <c r="G9" s="57"/>
      <c r="H9" s="60"/>
      <c r="I9" s="4" t="s">
        <v>56</v>
      </c>
      <c r="J9" s="23">
        <v>42</v>
      </c>
      <c r="K9" s="23"/>
      <c r="L9" s="23"/>
      <c r="M9" s="23"/>
      <c r="N9" s="23"/>
      <c r="O9" s="43"/>
      <c r="P9" s="36" t="str">
        <f>IF(P8=0,"",+#REF!/P8)</f>
        <v/>
      </c>
      <c r="Q9" s="23"/>
      <c r="R9" s="23"/>
      <c r="S9" s="23"/>
      <c r="T9" s="23"/>
      <c r="U9" s="23"/>
      <c r="V9" s="22"/>
      <c r="W9" s="53"/>
    </row>
    <row r="10" spans="2:23" ht="58.5" customHeight="1" x14ac:dyDescent="0.25">
      <c r="B10" s="62"/>
      <c r="C10" s="101"/>
      <c r="D10" s="65"/>
      <c r="E10" s="68"/>
      <c r="F10" s="87"/>
      <c r="G10" s="58"/>
      <c r="H10" s="61"/>
      <c r="I10" s="4" t="s">
        <v>57</v>
      </c>
      <c r="J10" s="36">
        <f t="shared" ref="J10:V10" si="0">IF(J8=0,"",+J9/J8)</f>
        <v>1</v>
      </c>
      <c r="K10" s="36" t="str">
        <f t="shared" si="0"/>
        <v/>
      </c>
      <c r="L10" s="36" t="str">
        <f t="shared" si="0"/>
        <v/>
      </c>
      <c r="M10" s="36" t="str">
        <f t="shared" si="0"/>
        <v/>
      </c>
      <c r="N10" s="36" t="str">
        <f t="shared" si="0"/>
        <v/>
      </c>
      <c r="O10" s="36" t="str">
        <f t="shared" ref="O10:U10" si="1">IF(O8=0,"",+O9/O8)</f>
        <v/>
      </c>
      <c r="P10" s="36" t="str">
        <f t="shared" si="1"/>
        <v/>
      </c>
      <c r="Q10" s="36" t="str">
        <f t="shared" si="1"/>
        <v/>
      </c>
      <c r="R10" s="36" t="str">
        <f t="shared" si="1"/>
        <v/>
      </c>
      <c r="S10" s="36" t="str">
        <f t="shared" si="1"/>
        <v/>
      </c>
      <c r="T10" s="36" t="str">
        <f t="shared" si="1"/>
        <v/>
      </c>
      <c r="U10" s="36" t="str">
        <f t="shared" si="1"/>
        <v/>
      </c>
      <c r="V10" s="32" t="str">
        <f t="shared" si="0"/>
        <v/>
      </c>
      <c r="W10" s="54"/>
    </row>
    <row r="11" spans="2:23" ht="17.100000000000001" customHeight="1" x14ac:dyDescent="0.25">
      <c r="B11" s="62">
        <v>2</v>
      </c>
      <c r="C11" s="99" t="s">
        <v>93</v>
      </c>
      <c r="D11" s="96" t="s">
        <v>87</v>
      </c>
      <c r="E11" s="99" t="s">
        <v>83</v>
      </c>
      <c r="F11" s="102">
        <v>1</v>
      </c>
      <c r="G11" s="88" t="s">
        <v>19</v>
      </c>
      <c r="H11" s="91" t="s">
        <v>23</v>
      </c>
      <c r="I11" s="4" t="s">
        <v>55</v>
      </c>
      <c r="J11" s="23">
        <v>1</v>
      </c>
      <c r="K11" s="23"/>
      <c r="L11" s="23"/>
      <c r="M11" s="5"/>
      <c r="N11" s="5"/>
      <c r="O11" s="5"/>
      <c r="P11" s="5"/>
      <c r="Q11" s="5"/>
      <c r="R11" s="5"/>
      <c r="S11" s="5"/>
      <c r="T11" s="5"/>
      <c r="U11" s="5"/>
      <c r="V11" s="5"/>
      <c r="W11" s="52">
        <f>IF(AND(J12=0,K12=0,L12=0,M12=0,N12=0,V12=0),"  ",AVERAGE(J13:V13))</f>
        <v>1</v>
      </c>
    </row>
    <row r="12" spans="2:23" ht="17.100000000000001" customHeight="1" x14ac:dyDescent="0.25">
      <c r="B12" s="62"/>
      <c r="C12" s="100"/>
      <c r="D12" s="97"/>
      <c r="E12" s="100"/>
      <c r="F12" s="103"/>
      <c r="G12" s="89"/>
      <c r="H12" s="92"/>
      <c r="I12" s="4" t="s">
        <v>56</v>
      </c>
      <c r="J12" s="23">
        <v>1</v>
      </c>
      <c r="K12" s="23"/>
      <c r="L12" s="23"/>
      <c r="M12" s="5"/>
      <c r="N12" s="5"/>
      <c r="O12" s="5"/>
      <c r="P12" s="5"/>
      <c r="Q12" s="5"/>
      <c r="R12" s="5"/>
      <c r="S12" s="5"/>
      <c r="T12" s="5"/>
      <c r="U12" s="5"/>
      <c r="V12" s="5"/>
      <c r="W12" s="53"/>
    </row>
    <row r="13" spans="2:23" ht="17.100000000000001" customHeight="1" x14ac:dyDescent="0.25">
      <c r="B13" s="62"/>
      <c r="C13" s="101"/>
      <c r="D13" s="98"/>
      <c r="E13" s="101"/>
      <c r="F13" s="104"/>
      <c r="G13" s="90"/>
      <c r="H13" s="93"/>
      <c r="I13" s="4" t="s">
        <v>57</v>
      </c>
      <c r="J13" s="36">
        <f t="shared" ref="J13:V13" si="2">IF(J11=0,"",+J12/J11)</f>
        <v>1</v>
      </c>
      <c r="K13" s="36" t="str">
        <f t="shared" si="2"/>
        <v/>
      </c>
      <c r="L13" s="36" t="str">
        <f t="shared" si="2"/>
        <v/>
      </c>
      <c r="M13" s="36" t="str">
        <f t="shared" si="2"/>
        <v/>
      </c>
      <c r="N13" s="36" t="str">
        <f t="shared" si="2"/>
        <v/>
      </c>
      <c r="O13" s="36" t="str">
        <f t="shared" si="2"/>
        <v/>
      </c>
      <c r="P13" s="36" t="str">
        <f t="shared" si="2"/>
        <v/>
      </c>
      <c r="Q13" s="36" t="str">
        <f t="shared" si="2"/>
        <v/>
      </c>
      <c r="R13" s="36" t="str">
        <f t="shared" si="2"/>
        <v/>
      </c>
      <c r="S13" s="36" t="str">
        <f t="shared" si="2"/>
        <v/>
      </c>
      <c r="T13" s="36" t="str">
        <f t="shared" ref="T13" si="3">IF(T11=0,"",+T12/T11)</f>
        <v/>
      </c>
      <c r="U13" s="36" t="str">
        <f t="shared" si="2"/>
        <v/>
      </c>
      <c r="V13" s="36" t="str">
        <f t="shared" si="2"/>
        <v/>
      </c>
      <c r="W13" s="54"/>
    </row>
    <row r="14" spans="2:23" ht="16.5" customHeight="1" x14ac:dyDescent="0.25">
      <c r="B14" s="62">
        <v>3</v>
      </c>
      <c r="C14" s="99" t="s">
        <v>94</v>
      </c>
      <c r="D14" s="105" t="s">
        <v>88</v>
      </c>
      <c r="E14" s="76" t="s">
        <v>27</v>
      </c>
      <c r="F14" s="79">
        <v>1</v>
      </c>
      <c r="G14" s="82" t="s">
        <v>28</v>
      </c>
      <c r="H14" s="85" t="s">
        <v>23</v>
      </c>
      <c r="I14" s="4" t="s">
        <v>55</v>
      </c>
      <c r="J14" s="23">
        <v>0</v>
      </c>
      <c r="K14" s="23">
        <v>0</v>
      </c>
      <c r="L14" s="23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6">
        <v>0</v>
      </c>
      <c r="W14" s="52">
        <v>1</v>
      </c>
    </row>
    <row r="15" spans="2:23" ht="17.100000000000001" customHeight="1" x14ac:dyDescent="0.25">
      <c r="B15" s="62"/>
      <c r="C15" s="100"/>
      <c r="D15" s="106"/>
      <c r="E15" s="77"/>
      <c r="F15" s="80"/>
      <c r="G15" s="83"/>
      <c r="H15" s="86"/>
      <c r="I15" s="4" t="s">
        <v>56</v>
      </c>
      <c r="J15" s="23">
        <v>0</v>
      </c>
      <c r="K15" s="23">
        <v>0</v>
      </c>
      <c r="L15" s="23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6">
        <v>0</v>
      </c>
      <c r="W15" s="53"/>
    </row>
    <row r="16" spans="2:23" ht="17.100000000000001" customHeight="1" x14ac:dyDescent="0.25">
      <c r="B16" s="62"/>
      <c r="C16" s="101"/>
      <c r="D16" s="107"/>
      <c r="E16" s="78"/>
      <c r="F16" s="81"/>
      <c r="G16" s="84"/>
      <c r="H16" s="87"/>
      <c r="I16" s="4" t="s">
        <v>57</v>
      </c>
      <c r="J16" s="36" t="str">
        <f t="shared" ref="J16:V16" si="4">IF(J14=0,"",+J15/J14)</f>
        <v/>
      </c>
      <c r="K16" s="36" t="str">
        <f t="shared" si="4"/>
        <v/>
      </c>
      <c r="L16" s="36" t="str">
        <f t="shared" si="4"/>
        <v/>
      </c>
      <c r="M16" s="36" t="str">
        <f t="shared" si="4"/>
        <v/>
      </c>
      <c r="N16" s="36" t="str">
        <f t="shared" si="4"/>
        <v/>
      </c>
      <c r="O16" s="36" t="str">
        <f t="shared" si="4"/>
        <v/>
      </c>
      <c r="P16" s="36" t="str">
        <f t="shared" si="4"/>
        <v/>
      </c>
      <c r="Q16" s="36" t="str">
        <f t="shared" si="4"/>
        <v/>
      </c>
      <c r="R16" s="36" t="str">
        <f t="shared" si="4"/>
        <v/>
      </c>
      <c r="S16" s="36" t="str">
        <f t="shared" si="4"/>
        <v/>
      </c>
      <c r="T16" s="36" t="str">
        <f t="shared" ref="T16" si="5">IF(T14=0,"",+T15/T14)</f>
        <v/>
      </c>
      <c r="U16" s="36" t="str">
        <f t="shared" si="4"/>
        <v/>
      </c>
      <c r="V16" s="32" t="str">
        <f t="shared" si="4"/>
        <v/>
      </c>
      <c r="W16" s="54"/>
    </row>
    <row r="17" spans="2:23" ht="43.15" customHeight="1" x14ac:dyDescent="0.25">
      <c r="B17" s="108">
        <v>4</v>
      </c>
      <c r="C17" s="111" t="s">
        <v>91</v>
      </c>
      <c r="D17" s="109" t="s">
        <v>86</v>
      </c>
      <c r="E17" s="76" t="s">
        <v>37</v>
      </c>
      <c r="F17" s="79">
        <v>0.95</v>
      </c>
      <c r="G17" s="82" t="s">
        <v>28</v>
      </c>
      <c r="H17" s="85" t="s">
        <v>23</v>
      </c>
      <c r="I17" s="37" t="s">
        <v>55</v>
      </c>
      <c r="J17" s="38"/>
      <c r="K17" s="38"/>
      <c r="L17" s="38"/>
      <c r="M17" s="39">
        <v>1</v>
      </c>
      <c r="N17" s="39">
        <v>1</v>
      </c>
      <c r="O17" s="39"/>
      <c r="P17" s="39"/>
      <c r="Q17" s="39">
        <v>1</v>
      </c>
      <c r="R17" s="39">
        <v>1</v>
      </c>
      <c r="S17" s="39">
        <v>1</v>
      </c>
      <c r="T17" s="39"/>
      <c r="U17" s="39"/>
      <c r="V17" s="39"/>
      <c r="W17" s="73">
        <f>IF(AND(J18=0,K18=0,L18=0,M18=0,N18=0,V18=0),"  ",AVERAGE(J19:V19))</f>
        <v>0.2</v>
      </c>
    </row>
    <row r="18" spans="2:23" ht="23.45" customHeight="1" x14ac:dyDescent="0.25">
      <c r="B18" s="108"/>
      <c r="C18" s="112"/>
      <c r="D18" s="109"/>
      <c r="E18" s="77"/>
      <c r="F18" s="80"/>
      <c r="G18" s="83"/>
      <c r="H18" s="86"/>
      <c r="I18" s="37" t="s">
        <v>56</v>
      </c>
      <c r="J18" s="38"/>
      <c r="K18" s="38"/>
      <c r="L18" s="38"/>
      <c r="M18" s="39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74"/>
    </row>
    <row r="19" spans="2:23" ht="43.15" customHeight="1" x14ac:dyDescent="0.25">
      <c r="B19" s="108"/>
      <c r="C19" s="113"/>
      <c r="D19" s="110"/>
      <c r="E19" s="78"/>
      <c r="F19" s="81"/>
      <c r="G19" s="84"/>
      <c r="H19" s="87"/>
      <c r="I19" s="37" t="s">
        <v>57</v>
      </c>
      <c r="J19" s="36" t="str">
        <f t="shared" ref="J19:V19" si="6">IF(J17=0,"",+J18/J17)</f>
        <v/>
      </c>
      <c r="K19" s="36" t="str">
        <f t="shared" si="6"/>
        <v/>
      </c>
      <c r="L19" s="36" t="str">
        <f t="shared" si="6"/>
        <v/>
      </c>
      <c r="M19" s="36">
        <f t="shared" si="6"/>
        <v>1</v>
      </c>
      <c r="N19" s="36">
        <f t="shared" si="6"/>
        <v>0</v>
      </c>
      <c r="O19" s="36" t="str">
        <f t="shared" si="6"/>
        <v/>
      </c>
      <c r="P19" s="36" t="str">
        <f t="shared" si="6"/>
        <v/>
      </c>
      <c r="Q19" s="36">
        <f t="shared" si="6"/>
        <v>0</v>
      </c>
      <c r="R19" s="36">
        <f t="shared" si="6"/>
        <v>0</v>
      </c>
      <c r="S19" s="36">
        <f t="shared" si="6"/>
        <v>0</v>
      </c>
      <c r="T19" s="36" t="str">
        <f t="shared" ref="T19" si="7">IF(T17=0,"",+T18/T17)</f>
        <v/>
      </c>
      <c r="U19" s="36" t="str">
        <f t="shared" si="6"/>
        <v/>
      </c>
      <c r="V19" s="36" t="str">
        <f t="shared" si="6"/>
        <v/>
      </c>
      <c r="W19" s="75"/>
    </row>
    <row r="20" spans="2:23" ht="15.75" x14ac:dyDescent="0.25">
      <c r="B20" s="94" t="s">
        <v>71</v>
      </c>
      <c r="C20" s="40"/>
      <c r="D20" s="24" t="s">
        <v>74</v>
      </c>
      <c r="E20" s="25" t="s">
        <v>67</v>
      </c>
    </row>
    <row r="21" spans="2:23" ht="15.75" x14ac:dyDescent="0.25">
      <c r="B21" s="95"/>
      <c r="C21" s="41"/>
      <c r="D21" s="26" t="s">
        <v>75</v>
      </c>
      <c r="E21" s="27" t="s">
        <v>68</v>
      </c>
    </row>
    <row r="22" spans="2:23" ht="15.75" x14ac:dyDescent="0.25">
      <c r="B22" s="94" t="s">
        <v>70</v>
      </c>
      <c r="C22" s="40"/>
      <c r="D22" s="28" t="s">
        <v>76</v>
      </c>
      <c r="E22" s="29" t="s">
        <v>69</v>
      </c>
    </row>
    <row r="23" spans="2:23" ht="15.75" x14ac:dyDescent="0.25">
      <c r="B23" s="95"/>
      <c r="C23" s="41"/>
      <c r="D23" s="30" t="s">
        <v>72</v>
      </c>
      <c r="E23" s="31" t="s">
        <v>73</v>
      </c>
    </row>
  </sheetData>
  <mergeCells count="61">
    <mergeCell ref="J1:W4"/>
    <mergeCell ref="F8:F10"/>
    <mergeCell ref="B6:B7"/>
    <mergeCell ref="D6:D7"/>
    <mergeCell ref="E6:F6"/>
    <mergeCell ref="G6:G7"/>
    <mergeCell ref="H6:H7"/>
    <mergeCell ref="D1:F4"/>
    <mergeCell ref="G1:H1"/>
    <mergeCell ref="G2:H2"/>
    <mergeCell ref="G3:H3"/>
    <mergeCell ref="G4:H4"/>
    <mergeCell ref="S6:S7"/>
    <mergeCell ref="V6:V7"/>
    <mergeCell ref="T6:T7"/>
    <mergeCell ref="C8:C10"/>
    <mergeCell ref="B22:B23"/>
    <mergeCell ref="B20:B21"/>
    <mergeCell ref="D11:D13"/>
    <mergeCell ref="E11:E13"/>
    <mergeCell ref="F11:F13"/>
    <mergeCell ref="D14:D16"/>
    <mergeCell ref="B11:B13"/>
    <mergeCell ref="B14:B16"/>
    <mergeCell ref="B17:B19"/>
    <mergeCell ref="D17:D19"/>
    <mergeCell ref="C11:C13"/>
    <mergeCell ref="C14:C16"/>
    <mergeCell ref="C17:C19"/>
    <mergeCell ref="W14:W16"/>
    <mergeCell ref="W8:W10"/>
    <mergeCell ref="U6:U7"/>
    <mergeCell ref="W17:W19"/>
    <mergeCell ref="E14:E16"/>
    <mergeCell ref="F14:F16"/>
    <mergeCell ref="G14:G16"/>
    <mergeCell ref="H14:H16"/>
    <mergeCell ref="E17:E19"/>
    <mergeCell ref="F17:F19"/>
    <mergeCell ref="G17:G19"/>
    <mergeCell ref="H17:H19"/>
    <mergeCell ref="O6:O7"/>
    <mergeCell ref="G11:G13"/>
    <mergeCell ref="H11:H13"/>
    <mergeCell ref="I6:I7"/>
    <mergeCell ref="B1:C4"/>
    <mergeCell ref="C6:C7"/>
    <mergeCell ref="W11:W13"/>
    <mergeCell ref="N6:N7"/>
    <mergeCell ref="R6:R7"/>
    <mergeCell ref="W6:W7"/>
    <mergeCell ref="M6:M7"/>
    <mergeCell ref="L6:L7"/>
    <mergeCell ref="K6:K7"/>
    <mergeCell ref="J6:J7"/>
    <mergeCell ref="G8:G10"/>
    <mergeCell ref="H8:H10"/>
    <mergeCell ref="B8:B10"/>
    <mergeCell ref="D8:D10"/>
    <mergeCell ref="E8:E10"/>
    <mergeCell ref="D5:W5"/>
  </mergeCells>
  <phoneticPr fontId="20" type="noConversion"/>
  <conditionalFormatting sqref="J13:V13 J16:V16 J19:V19">
    <cfRule type="cellIs" dxfId="9" priority="1" operator="lessThan">
      <formula>0.75</formula>
    </cfRule>
    <cfRule type="cellIs" dxfId="8" priority="2" operator="between">
      <formula>0.85</formula>
      <formula>0.95</formula>
    </cfRule>
    <cfRule type="cellIs" dxfId="7" priority="3" operator="between">
      <formula>0.95</formula>
      <formula>1</formula>
    </cfRule>
  </conditionalFormatting>
  <conditionalFormatting sqref="P9:P10 J10:O10 Q10:V10">
    <cfRule type="cellIs" dxfId="6" priority="99" operator="lessThan">
      <formula>0.75</formula>
    </cfRule>
    <cfRule type="cellIs" dxfId="5" priority="100" operator="between">
      <formula>0.85</formula>
      <formula>0.95</formula>
    </cfRule>
    <cfRule type="cellIs" dxfId="4" priority="101" operator="between">
      <formula>0.95</formula>
      <formula>1</formula>
    </cfRule>
  </conditionalFormatting>
  <conditionalFormatting sqref="W8:W19">
    <cfRule type="cellIs" dxfId="3" priority="23" operator="lessThanOrEqual">
      <formula>0.75</formula>
    </cfRule>
    <cfRule type="cellIs" dxfId="2" priority="24" operator="between">
      <formula>0.75</formula>
      <formula>0.85</formula>
    </cfRule>
    <cfRule type="cellIs" dxfId="1" priority="25" operator="between">
      <formula>0.85</formula>
      <formula>0.95</formula>
    </cfRule>
    <cfRule type="cellIs" dxfId="0" priority="26" operator="between">
      <formula>0.95</formula>
      <formula>1</formula>
    </cfRule>
  </conditionalFormatting>
  <printOptions horizontalCentered="1" verticalCentered="1"/>
  <pageMargins left="0.15748031496062992" right="0.27559055118110237" top="0.43307086614173229" bottom="0.43307086614173229" header="0.31496062992125984" footer="0.31496062992125984"/>
  <pageSetup paperSize="9" scale="54" orientation="landscape" horizontalDpi="1200" verticalDpi="1200" r:id="rId1"/>
  <headerFooter>
    <oddFooter>&amp;C&amp;"-,Negrita Cursiva"&amp;K0000CCCONFIDENCIAL: Prohibida su reproducción sin autorización de ALPROSA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opLeftCell="C1" workbookViewId="0">
      <selection activeCell="H8" sqref="H8:Q8"/>
    </sheetView>
  </sheetViews>
  <sheetFormatPr baseColWidth="10" defaultRowHeight="15" x14ac:dyDescent="0.25"/>
  <cols>
    <col min="1" max="2" width="30.42578125" customWidth="1"/>
    <col min="3" max="3" width="24.28515625" customWidth="1"/>
    <col min="4" max="4" width="39" customWidth="1"/>
    <col min="5" max="5" width="12.5703125" customWidth="1"/>
    <col min="6" max="6" width="12.85546875" customWidth="1"/>
    <col min="7" max="7" width="18.7109375" customWidth="1"/>
    <col min="8" max="9" width="3.5703125" customWidth="1"/>
    <col min="10" max="10" width="5.42578125" customWidth="1"/>
    <col min="11" max="12" width="3.5703125" customWidth="1"/>
    <col min="13" max="13" width="5.7109375" customWidth="1"/>
    <col min="14" max="15" width="3.5703125" customWidth="1"/>
    <col min="16" max="16" width="5.42578125" customWidth="1"/>
  </cols>
  <sheetData>
    <row r="1" spans="1:17" ht="15" customHeight="1" x14ac:dyDescent="0.25">
      <c r="A1" s="144"/>
      <c r="B1" s="144"/>
      <c r="C1" s="148" t="s">
        <v>0</v>
      </c>
      <c r="D1" s="148"/>
      <c r="E1" s="148"/>
      <c r="F1" s="148"/>
      <c r="G1" s="148"/>
      <c r="H1" s="148"/>
      <c r="I1" s="150" t="s">
        <v>1</v>
      </c>
      <c r="J1" s="150"/>
      <c r="K1" s="150"/>
      <c r="L1" s="150"/>
      <c r="M1" s="150"/>
      <c r="N1" s="150"/>
      <c r="O1" s="150"/>
      <c r="P1" s="150"/>
      <c r="Q1" s="151"/>
    </row>
    <row r="2" spans="1:17" ht="15" customHeight="1" x14ac:dyDescent="0.25">
      <c r="A2" s="144"/>
      <c r="B2" s="144"/>
      <c r="C2" s="148"/>
      <c r="D2" s="148"/>
      <c r="E2" s="148"/>
      <c r="F2" s="148"/>
      <c r="G2" s="148"/>
      <c r="H2" s="148"/>
      <c r="I2" s="150"/>
      <c r="J2" s="150"/>
      <c r="K2" s="150"/>
      <c r="L2" s="150"/>
      <c r="M2" s="150"/>
      <c r="N2" s="150"/>
      <c r="O2" s="150"/>
      <c r="P2" s="150"/>
      <c r="Q2" s="151"/>
    </row>
    <row r="3" spans="1:17" ht="15" customHeight="1" x14ac:dyDescent="0.25">
      <c r="A3" s="144"/>
      <c r="B3" s="144"/>
      <c r="C3" s="149" t="s">
        <v>2</v>
      </c>
      <c r="D3" s="149"/>
      <c r="E3" s="148" t="s">
        <v>3</v>
      </c>
      <c r="F3" s="148"/>
      <c r="G3" s="148"/>
      <c r="H3" s="148"/>
      <c r="I3" s="150"/>
      <c r="J3" s="150"/>
      <c r="K3" s="150"/>
      <c r="L3" s="150"/>
      <c r="M3" s="150"/>
      <c r="N3" s="150"/>
      <c r="O3" s="150"/>
      <c r="P3" s="150"/>
      <c r="Q3" s="151"/>
    </row>
    <row r="4" spans="1:17" ht="15" customHeight="1" x14ac:dyDescent="0.25">
      <c r="A4" s="144"/>
      <c r="B4" s="144"/>
      <c r="C4" s="149"/>
      <c r="D4" s="149"/>
      <c r="E4" s="148"/>
      <c r="F4" s="148"/>
      <c r="G4" s="148"/>
      <c r="H4" s="148"/>
      <c r="I4" s="152"/>
      <c r="J4" s="152"/>
      <c r="K4" s="152"/>
      <c r="L4" s="152"/>
      <c r="M4" s="152"/>
      <c r="N4" s="152"/>
      <c r="O4" s="152"/>
      <c r="P4" s="152"/>
      <c r="Q4" s="153"/>
    </row>
    <row r="5" spans="1:17" ht="28.5" x14ac:dyDescent="0.25"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x14ac:dyDescent="0.25">
      <c r="A6" s="50" t="s">
        <v>40</v>
      </c>
      <c r="B6" s="50" t="s">
        <v>41</v>
      </c>
      <c r="C6" s="50" t="s">
        <v>4</v>
      </c>
      <c r="D6" s="123" t="s">
        <v>5</v>
      </c>
      <c r="E6" s="124"/>
      <c r="F6" s="55" t="s">
        <v>6</v>
      </c>
      <c r="G6" s="126" t="s">
        <v>7</v>
      </c>
      <c r="H6" s="55" t="s">
        <v>8</v>
      </c>
      <c r="I6" s="55"/>
      <c r="J6" s="55"/>
      <c r="K6" s="55" t="s">
        <v>9</v>
      </c>
      <c r="L6" s="55"/>
      <c r="M6" s="55"/>
      <c r="N6" s="145" t="s">
        <v>10</v>
      </c>
      <c r="O6" s="146"/>
      <c r="P6" s="147"/>
      <c r="Q6" s="55" t="s">
        <v>11</v>
      </c>
    </row>
    <row r="7" spans="1:17" ht="25.5" x14ac:dyDescent="0.25">
      <c r="A7" s="72"/>
      <c r="B7" s="72"/>
      <c r="C7" s="72"/>
      <c r="D7" s="1" t="s">
        <v>12</v>
      </c>
      <c r="E7" s="2" t="s">
        <v>13</v>
      </c>
      <c r="F7" s="55"/>
      <c r="G7" s="127"/>
      <c r="H7" s="3" t="s">
        <v>14</v>
      </c>
      <c r="I7" s="3" t="s">
        <v>15</v>
      </c>
      <c r="J7" s="3" t="s">
        <v>16</v>
      </c>
      <c r="K7" s="3" t="s">
        <v>14</v>
      </c>
      <c r="L7" s="3" t="s">
        <v>15</v>
      </c>
      <c r="M7" s="3" t="s">
        <v>16</v>
      </c>
      <c r="N7" s="3" t="s">
        <v>14</v>
      </c>
      <c r="O7" s="3" t="s">
        <v>15</v>
      </c>
      <c r="P7" s="3" t="s">
        <v>16</v>
      </c>
      <c r="Q7" s="55"/>
    </row>
    <row r="8" spans="1:17" ht="64.5" customHeight="1" x14ac:dyDescent="0.25">
      <c r="A8" s="8" t="s">
        <v>42</v>
      </c>
      <c r="B8" s="9" t="s">
        <v>43</v>
      </c>
      <c r="C8" s="10" t="s">
        <v>17</v>
      </c>
      <c r="D8" s="10" t="s">
        <v>18</v>
      </c>
      <c r="E8" s="11">
        <v>1</v>
      </c>
      <c r="F8" s="11" t="s">
        <v>19</v>
      </c>
      <c r="G8" s="11" t="s">
        <v>20</v>
      </c>
      <c r="H8" s="20">
        <v>9</v>
      </c>
      <c r="I8" s="20">
        <v>9</v>
      </c>
      <c r="J8" s="11">
        <v>1</v>
      </c>
      <c r="K8" s="20">
        <v>0</v>
      </c>
      <c r="L8" s="20">
        <v>0</v>
      </c>
      <c r="M8" s="11">
        <v>1</v>
      </c>
      <c r="N8" s="21">
        <v>0</v>
      </c>
      <c r="O8" s="21">
        <v>0</v>
      </c>
      <c r="P8" s="12">
        <v>1</v>
      </c>
      <c r="Q8" s="12">
        <f t="shared" ref="Q8:Q13" si="0">AVERAGE(J8,M8,P8)</f>
        <v>1</v>
      </c>
    </row>
    <row r="9" spans="1:17" ht="37.5" customHeight="1" x14ac:dyDescent="0.25">
      <c r="A9" s="138" t="s">
        <v>44</v>
      </c>
      <c r="B9" s="141" t="s">
        <v>45</v>
      </c>
      <c r="C9" s="8" t="s">
        <v>21</v>
      </c>
      <c r="D9" s="10" t="s">
        <v>22</v>
      </c>
      <c r="E9" s="12">
        <v>1</v>
      </c>
      <c r="F9" s="12" t="s">
        <v>19</v>
      </c>
      <c r="G9" s="11" t="s">
        <v>23</v>
      </c>
      <c r="H9" s="20">
        <v>3</v>
      </c>
      <c r="I9" s="20">
        <v>3</v>
      </c>
      <c r="J9" s="11">
        <v>1</v>
      </c>
      <c r="K9" s="20">
        <v>0</v>
      </c>
      <c r="L9" s="20">
        <v>0</v>
      </c>
      <c r="M9" s="11">
        <v>1</v>
      </c>
      <c r="N9" s="20">
        <v>0</v>
      </c>
      <c r="O9" s="20">
        <v>0</v>
      </c>
      <c r="P9" s="11">
        <v>1</v>
      </c>
      <c r="Q9" s="12">
        <f t="shared" si="0"/>
        <v>1</v>
      </c>
    </row>
    <row r="10" spans="1:17" ht="35.25" customHeight="1" x14ac:dyDescent="0.25">
      <c r="A10" s="138"/>
      <c r="B10" s="142"/>
      <c r="C10" s="13" t="s">
        <v>26</v>
      </c>
      <c r="D10" s="8" t="s">
        <v>27</v>
      </c>
      <c r="E10" s="12">
        <v>1</v>
      </c>
      <c r="F10" s="12" t="s">
        <v>28</v>
      </c>
      <c r="G10" s="11" t="s">
        <v>23</v>
      </c>
      <c r="H10" s="20">
        <v>0</v>
      </c>
      <c r="I10" s="20">
        <v>0</v>
      </c>
      <c r="J10" s="11">
        <v>1</v>
      </c>
      <c r="K10" s="20">
        <v>0</v>
      </c>
      <c r="L10" s="20">
        <v>0</v>
      </c>
      <c r="M10" s="11">
        <v>1</v>
      </c>
      <c r="N10" s="21">
        <v>0</v>
      </c>
      <c r="O10" s="21">
        <v>0</v>
      </c>
      <c r="P10" s="12">
        <v>1</v>
      </c>
      <c r="Q10" s="12">
        <f t="shared" si="0"/>
        <v>1</v>
      </c>
    </row>
    <row r="11" spans="1:17" ht="35.25" customHeight="1" x14ac:dyDescent="0.25">
      <c r="A11" s="138"/>
      <c r="B11" s="142"/>
      <c r="C11" s="139" t="s">
        <v>29</v>
      </c>
      <c r="D11" s="8" t="s">
        <v>30</v>
      </c>
      <c r="E11" s="12">
        <v>1</v>
      </c>
      <c r="F11" s="12" t="s">
        <v>28</v>
      </c>
      <c r="G11" s="11" t="s">
        <v>23</v>
      </c>
      <c r="H11" s="20">
        <v>7</v>
      </c>
      <c r="I11" s="20">
        <v>7</v>
      </c>
      <c r="J11" s="11">
        <v>1</v>
      </c>
      <c r="K11" s="20">
        <v>7</v>
      </c>
      <c r="L11" s="20">
        <v>7</v>
      </c>
      <c r="M11" s="11">
        <v>1</v>
      </c>
      <c r="N11" s="21">
        <v>7</v>
      </c>
      <c r="O11" s="21">
        <v>7</v>
      </c>
      <c r="P11" s="12">
        <v>1</v>
      </c>
      <c r="Q11" s="12">
        <f t="shared" si="0"/>
        <v>1</v>
      </c>
    </row>
    <row r="12" spans="1:17" ht="27" customHeight="1" x14ac:dyDescent="0.25">
      <c r="A12" s="138"/>
      <c r="B12" s="143"/>
      <c r="C12" s="140"/>
      <c r="D12" s="8" t="s">
        <v>52</v>
      </c>
      <c r="E12" s="14">
        <v>0.98</v>
      </c>
      <c r="F12" s="14" t="s">
        <v>28</v>
      </c>
      <c r="G12" s="11" t="s">
        <v>23</v>
      </c>
      <c r="H12" s="20">
        <v>1</v>
      </c>
      <c r="I12" s="20">
        <v>1</v>
      </c>
      <c r="J12" s="11">
        <v>1</v>
      </c>
      <c r="K12" s="20">
        <v>1</v>
      </c>
      <c r="L12" s="20">
        <v>1</v>
      </c>
      <c r="M12" s="11">
        <v>1</v>
      </c>
      <c r="N12" s="21">
        <v>1</v>
      </c>
      <c r="O12" s="21">
        <v>1</v>
      </c>
      <c r="P12" s="12">
        <v>1</v>
      </c>
      <c r="Q12" s="12">
        <f t="shared" si="0"/>
        <v>1</v>
      </c>
    </row>
    <row r="13" spans="1:17" ht="30" customHeight="1" x14ac:dyDescent="0.25">
      <c r="A13" s="138"/>
      <c r="B13" s="141" t="s">
        <v>46</v>
      </c>
      <c r="C13" s="15" t="s">
        <v>24</v>
      </c>
      <c r="D13" s="8" t="s">
        <v>25</v>
      </c>
      <c r="E13" s="12">
        <v>1</v>
      </c>
      <c r="F13" s="12" t="s">
        <v>19</v>
      </c>
      <c r="G13" s="11" t="s">
        <v>23</v>
      </c>
      <c r="H13" s="20">
        <v>9</v>
      </c>
      <c r="I13" s="20">
        <v>9</v>
      </c>
      <c r="J13" s="11">
        <v>1</v>
      </c>
      <c r="K13" s="20">
        <v>0</v>
      </c>
      <c r="L13" s="20">
        <v>0</v>
      </c>
      <c r="M13" s="11">
        <v>1</v>
      </c>
      <c r="N13" s="21">
        <v>0</v>
      </c>
      <c r="O13" s="21">
        <v>0</v>
      </c>
      <c r="P13" s="12">
        <v>1</v>
      </c>
      <c r="Q13" s="12">
        <f t="shared" si="0"/>
        <v>1</v>
      </c>
    </row>
    <row r="14" spans="1:17" ht="30.75" customHeight="1" x14ac:dyDescent="0.25">
      <c r="A14" s="138"/>
      <c r="B14" s="142"/>
      <c r="C14" s="8" t="s">
        <v>31</v>
      </c>
      <c r="D14" s="10" t="s">
        <v>32</v>
      </c>
      <c r="E14" s="12">
        <v>0.95</v>
      </c>
      <c r="F14" s="12" t="s">
        <v>28</v>
      </c>
      <c r="G14" s="11" t="s">
        <v>23</v>
      </c>
      <c r="H14" s="20">
        <v>2</v>
      </c>
      <c r="I14" s="20">
        <v>2</v>
      </c>
      <c r="J14" s="11">
        <v>1</v>
      </c>
      <c r="K14" s="20">
        <v>2</v>
      </c>
      <c r="L14" s="20">
        <v>2</v>
      </c>
      <c r="M14" s="11">
        <v>1</v>
      </c>
      <c r="N14" s="21">
        <v>2</v>
      </c>
      <c r="O14" s="21">
        <v>2</v>
      </c>
      <c r="P14" s="12">
        <v>1</v>
      </c>
      <c r="Q14" s="12">
        <f t="shared" ref="Q14:Q19" si="1">AVERAGE(J14,M14,P14)</f>
        <v>1</v>
      </c>
    </row>
    <row r="15" spans="1:17" ht="31.5" customHeight="1" x14ac:dyDescent="0.25">
      <c r="A15" s="138"/>
      <c r="B15" s="143"/>
      <c r="C15" s="16" t="s">
        <v>38</v>
      </c>
      <c r="D15" s="8" t="s">
        <v>39</v>
      </c>
      <c r="E15" s="14">
        <v>1</v>
      </c>
      <c r="F15" s="14" t="s">
        <v>28</v>
      </c>
      <c r="G15" s="11" t="s">
        <v>23</v>
      </c>
      <c r="H15" s="20"/>
      <c r="I15" s="20"/>
      <c r="J15" s="11"/>
      <c r="K15" s="20"/>
      <c r="L15" s="20"/>
      <c r="M15" s="11"/>
      <c r="N15" s="21"/>
      <c r="O15" s="21"/>
      <c r="P15" s="12"/>
      <c r="Q15" s="12" t="e">
        <f>AVERAGE(J15,M15,P15)</f>
        <v>#DIV/0!</v>
      </c>
    </row>
    <row r="16" spans="1:17" ht="51.75" customHeight="1" x14ac:dyDescent="0.25">
      <c r="A16" s="8" t="s">
        <v>47</v>
      </c>
      <c r="B16" s="8" t="s">
        <v>48</v>
      </c>
      <c r="C16" s="17" t="s">
        <v>49</v>
      </c>
      <c r="D16" s="8" t="s">
        <v>53</v>
      </c>
      <c r="E16" s="18">
        <v>1</v>
      </c>
      <c r="F16" s="18" t="s">
        <v>28</v>
      </c>
      <c r="G16" s="19" t="s">
        <v>23</v>
      </c>
      <c r="H16" s="20">
        <v>1</v>
      </c>
      <c r="I16" s="20">
        <v>1</v>
      </c>
      <c r="J16" s="11">
        <v>1</v>
      </c>
      <c r="K16" s="20">
        <v>1</v>
      </c>
      <c r="L16" s="20">
        <v>1</v>
      </c>
      <c r="M16" s="11">
        <v>1</v>
      </c>
      <c r="N16" s="21">
        <v>1</v>
      </c>
      <c r="O16" s="21">
        <v>1</v>
      </c>
      <c r="P16" s="12">
        <v>1</v>
      </c>
      <c r="Q16" s="12">
        <f>AVERAGE(J16,M16,P16)</f>
        <v>1</v>
      </c>
    </row>
    <row r="17" spans="1:17" ht="31.5" customHeight="1" x14ac:dyDescent="0.25">
      <c r="A17" s="138" t="s">
        <v>50</v>
      </c>
      <c r="B17" s="138" t="s">
        <v>51</v>
      </c>
      <c r="C17" s="8" t="s">
        <v>33</v>
      </c>
      <c r="D17" s="8" t="s">
        <v>34</v>
      </c>
      <c r="E17" s="12">
        <v>0.95</v>
      </c>
      <c r="F17" s="12" t="s">
        <v>28</v>
      </c>
      <c r="G17" s="11" t="s">
        <v>23</v>
      </c>
      <c r="H17" s="20">
        <v>0</v>
      </c>
      <c r="I17" s="20">
        <v>0</v>
      </c>
      <c r="J17" s="11">
        <v>1</v>
      </c>
      <c r="K17" s="20">
        <v>0</v>
      </c>
      <c r="L17" s="20">
        <v>0</v>
      </c>
      <c r="M17" s="11">
        <v>1</v>
      </c>
      <c r="N17" s="21">
        <v>0</v>
      </c>
      <c r="O17" s="21">
        <v>0</v>
      </c>
      <c r="P17" s="12">
        <v>1</v>
      </c>
      <c r="Q17" s="12">
        <f t="shared" si="1"/>
        <v>1</v>
      </c>
    </row>
    <row r="18" spans="1:17" ht="33" customHeight="1" x14ac:dyDescent="0.25">
      <c r="A18" s="138"/>
      <c r="B18" s="138"/>
      <c r="C18" s="139" t="s">
        <v>35</v>
      </c>
      <c r="D18" s="8" t="s">
        <v>36</v>
      </c>
      <c r="E18" s="14">
        <v>0.95</v>
      </c>
      <c r="F18" s="14" t="s">
        <v>28</v>
      </c>
      <c r="G18" s="11" t="s">
        <v>23</v>
      </c>
      <c r="H18" s="20">
        <v>9</v>
      </c>
      <c r="I18" s="20">
        <v>9</v>
      </c>
      <c r="J18" s="11">
        <v>0.8666666666666667</v>
      </c>
      <c r="K18" s="20">
        <v>9</v>
      </c>
      <c r="L18" s="20">
        <v>8</v>
      </c>
      <c r="M18" s="12">
        <f>L18/K18</f>
        <v>0.88888888888888884</v>
      </c>
      <c r="N18" s="21">
        <v>9</v>
      </c>
      <c r="O18" s="21">
        <v>8</v>
      </c>
      <c r="P18" s="12">
        <f>O18/N18</f>
        <v>0.88888888888888884</v>
      </c>
      <c r="Q18" s="12">
        <f t="shared" si="1"/>
        <v>0.88148148148148142</v>
      </c>
    </row>
    <row r="19" spans="1:17" ht="33.75" customHeight="1" x14ac:dyDescent="0.25">
      <c r="A19" s="138"/>
      <c r="B19" s="138"/>
      <c r="C19" s="140"/>
      <c r="D19" s="8" t="s">
        <v>37</v>
      </c>
      <c r="E19" s="14">
        <v>0.95</v>
      </c>
      <c r="F19" s="14" t="s">
        <v>28</v>
      </c>
      <c r="G19" s="11" t="s">
        <v>23</v>
      </c>
      <c r="H19" s="20">
        <v>0</v>
      </c>
      <c r="I19" s="20">
        <v>0</v>
      </c>
      <c r="J19" s="11">
        <v>1</v>
      </c>
      <c r="K19" s="20">
        <v>0</v>
      </c>
      <c r="L19" s="20">
        <v>0</v>
      </c>
      <c r="M19" s="11">
        <v>1</v>
      </c>
      <c r="N19" s="21">
        <v>0</v>
      </c>
      <c r="O19" s="21">
        <v>0</v>
      </c>
      <c r="P19" s="12">
        <v>1</v>
      </c>
      <c r="Q19" s="12">
        <f t="shared" si="1"/>
        <v>1</v>
      </c>
    </row>
  </sheetData>
  <mergeCells count="23">
    <mergeCell ref="A1:B4"/>
    <mergeCell ref="G6:G7"/>
    <mergeCell ref="Q6:Q7"/>
    <mergeCell ref="N6:P6"/>
    <mergeCell ref="H6:J6"/>
    <mergeCell ref="C1:H2"/>
    <mergeCell ref="E3:H4"/>
    <mergeCell ref="C3:D4"/>
    <mergeCell ref="I1:Q4"/>
    <mergeCell ref="K6:M6"/>
    <mergeCell ref="D6:E6"/>
    <mergeCell ref="C5:Q5"/>
    <mergeCell ref="C6:C7"/>
    <mergeCell ref="F6:F7"/>
    <mergeCell ref="A17:A19"/>
    <mergeCell ref="B17:B19"/>
    <mergeCell ref="C11:C12"/>
    <mergeCell ref="C18:C19"/>
    <mergeCell ref="A6:A7"/>
    <mergeCell ref="B6:B7"/>
    <mergeCell ref="A9:A15"/>
    <mergeCell ref="B9:B12"/>
    <mergeCell ref="B13:B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 SEMESTRE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2016-08-12T16:16:03Z</cp:lastPrinted>
  <dcterms:created xsi:type="dcterms:W3CDTF">2015-04-27T16:24:56Z</dcterms:created>
  <dcterms:modified xsi:type="dcterms:W3CDTF">2026-05-16T14:43:21Z</dcterms:modified>
</cp:coreProperties>
</file>